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2" sheetId="1" r:id="rId1"/>
  </sheets>
  <definedNames>
    <definedName name="_xlnm.Print_Area" localSheetId="0">'Лист2'!$A$1:$F$64</definedName>
    <definedName name="_xlnm.Print_Area" localSheetId="0">'Лист2'!$A$1:$F$64</definedName>
  </definedNames>
  <calcPr fullCalcOnLoad="1"/>
</workbook>
</file>

<file path=xl/sharedStrings.xml><?xml version="1.0" encoding="utf-8"?>
<sst xmlns="http://schemas.openxmlformats.org/spreadsheetml/2006/main" count="76" uniqueCount="71">
  <si>
    <t xml:space="preserve">Anexa nr.  7    </t>
  </si>
  <si>
    <t>la decizia Consiliului raional Leova</t>
  </si>
  <si>
    <t>nr.   din  00 decembrie 2021</t>
  </si>
  <si>
    <t xml:space="preserve">Efectivul-limită de personal pe autorităţi/instituţii bugetare  </t>
  </si>
  <si>
    <t xml:space="preserve">și a cheltuililor de personal finanțate </t>
  </si>
  <si>
    <t>din bugetul Consiliului Raional pe anul 2022</t>
  </si>
  <si>
    <t>nr. d/o</t>
  </si>
  <si>
    <t>Denumirea</t>
  </si>
  <si>
    <t>Cod</t>
  </si>
  <si>
    <t>Efectivul de personal</t>
  </si>
  <si>
    <t>Cheltuieli de personal</t>
  </si>
  <si>
    <t>Org1/Org2</t>
  </si>
  <si>
    <t>unități</t>
  </si>
  <si>
    <t>mii lei</t>
  </si>
  <si>
    <t>Executivul şi serviciile de suport</t>
  </si>
  <si>
    <t xml:space="preserve">Aparatul Preşedintelui raionului </t>
  </si>
  <si>
    <t>Servicii de suport pentru executarea guvernării (deservirea clădirilor Consiliului raional)</t>
  </si>
  <si>
    <t>Managmentul finanţelor publice</t>
  </si>
  <si>
    <t>Direcţia Finanţe</t>
  </si>
  <si>
    <t>Servicii generale economice şi comerciale</t>
  </si>
  <si>
    <t>Politici şi management in domeniul macroeconomie si dezvoltare a economiei (Organele administrative)</t>
  </si>
  <si>
    <t>Dezvoltarea agriculturii</t>
  </si>
  <si>
    <t>Politici şi management in domeniul agriculturii (Organele administrative)</t>
  </si>
  <si>
    <t>Cultura, cultele şi odihna</t>
  </si>
  <si>
    <t>Politici şi management în domeniul culturii (Direcția  Cultură,Turism, Tineret și Sport)</t>
  </si>
  <si>
    <t>Dezvoltarea culturii, inclusiv:</t>
  </si>
  <si>
    <t xml:space="preserve"> Biblioteca</t>
  </si>
  <si>
    <t xml:space="preserve">Protejarea şi punerea în valoare a patrimoniului cultural naţional, </t>
  </si>
  <si>
    <t>Muzee</t>
  </si>
  <si>
    <t>Tineret şi sport</t>
  </si>
  <si>
    <t>Centrul pentru tineret</t>
  </si>
  <si>
    <t>Școala sportivă raională</t>
  </si>
  <si>
    <t>15737</t>
  </si>
  <si>
    <t>Învatamint</t>
  </si>
  <si>
    <t>Politici şi management în domeniul  educaţiei (Organele administrative)</t>
  </si>
  <si>
    <t>03984</t>
  </si>
  <si>
    <t>Invatamint primar</t>
  </si>
  <si>
    <t>Învăţămînt  gimnazial</t>
  </si>
  <si>
    <t>Serviciul de deservire a   transportului gimnazial</t>
  </si>
  <si>
    <t>Învăţămînt liceal</t>
  </si>
  <si>
    <t>Invatamint liceal</t>
  </si>
  <si>
    <t>Caminul pentru licee</t>
  </si>
  <si>
    <t>Serviciul de deservire a   transportului liceal</t>
  </si>
  <si>
    <t>Servicii generale în educaţie</t>
  </si>
  <si>
    <t>Serviciul de Asistenţă Psihopedagogică</t>
  </si>
  <si>
    <t>Educaţia extraşcolară şi susţinerea elevilor dotaţi</t>
  </si>
  <si>
    <t xml:space="preserve">Tabara de odihnă s. Hanasanii Noi     </t>
  </si>
  <si>
    <t>Tabăra de odihnă si intremare a sănătăţii copiilor şi 
adolescenţilor din s. Sarata Noua</t>
  </si>
  <si>
    <t>Şcoala de arte "Ion Aldea Teodorovici"</t>
  </si>
  <si>
    <t>Desfasurarea examenelor de bacalaureat</t>
  </si>
  <si>
    <t>Protecţia socială</t>
  </si>
  <si>
    <t>Politici şi management în domeniul protecţiei sociale (Organe administrative)</t>
  </si>
  <si>
    <t>Protecţie a familiei şi copilului</t>
  </si>
  <si>
    <t>Centrul de asistenţă socială a copilului şi familiei</t>
  </si>
  <si>
    <t>Centru multifuncțional servicii sociale Cupcui</t>
  </si>
  <si>
    <t>Asistenţă socială a persoanelor cu necesităţi speciale</t>
  </si>
  <si>
    <t>Serviciul de deservire la domiciliu</t>
  </si>
  <si>
    <t>Serviciul de asistenţă comunitară</t>
  </si>
  <si>
    <t>Serviciul de protezare şi ortopedie</t>
  </si>
  <si>
    <t>Serviciul de asistența personală</t>
  </si>
  <si>
    <t>Serviciu social de suport monetar familiilor persoanelor defavorizate</t>
  </si>
  <si>
    <t xml:space="preserve">Serviciul social de sprigin pentru copii </t>
  </si>
  <si>
    <t>Serviciu social ,, Echipa mobilă ”</t>
  </si>
  <si>
    <t>Serviciul asistență parentală profesională</t>
  </si>
  <si>
    <t>Azilul pentru persoanele cu disabilităţi şi în etate</t>
  </si>
  <si>
    <t>TOTAL GENERAL:</t>
  </si>
  <si>
    <t>Secretarul Consiliului raional Leova                                             Elena Copoţ</t>
  </si>
  <si>
    <t xml:space="preserve">Contrasemnată:         Șef Direcție Finanțe    </t>
  </si>
  <si>
    <t xml:space="preserve"> Maria Dubceac</t>
  </si>
  <si>
    <t xml:space="preserve">                                     </t>
  </si>
  <si>
    <t>Proiect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</si>
</sst>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48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32" borderId="16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176" fontId="8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9" fillId="32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176" fontId="10" fillId="0" borderId="22" xfId="0" applyNumberFormat="1" applyFont="1" applyBorder="1" applyAlignment="1">
      <alignment horizontal="center"/>
    </xf>
    <xf numFmtId="0" fontId="9" fillId="32" borderId="20" xfId="0" applyFont="1" applyFill="1" applyBorder="1" applyAlignment="1">
      <alignment wrapText="1"/>
    </xf>
    <xf numFmtId="0" fontId="6" fillId="32" borderId="20" xfId="0" applyFont="1" applyFill="1" applyBorder="1" applyAlignment="1">
      <alignment horizontal="left" wrapText="1"/>
    </xf>
    <xf numFmtId="176" fontId="7" fillId="0" borderId="22" xfId="0" applyNumberFormat="1" applyFont="1" applyBorder="1" applyAlignment="1">
      <alignment horizontal="center"/>
    </xf>
    <xf numFmtId="0" fontId="9" fillId="32" borderId="20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0" fontId="0" fillId="32" borderId="20" xfId="0" applyFill="1" applyBorder="1" applyAlignment="1">
      <alignment wrapText="1"/>
    </xf>
    <xf numFmtId="0" fontId="6" fillId="32" borderId="20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2" fontId="8" fillId="33" borderId="22" xfId="0" applyNumberFormat="1" applyFont="1" applyFill="1" applyBorder="1" applyAlignment="1">
      <alignment horizontal="center"/>
    </xf>
    <xf numFmtId="176" fontId="8" fillId="33" borderId="22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left" wrapText="1"/>
    </xf>
    <xf numFmtId="176" fontId="8" fillId="0" borderId="22" xfId="0" applyNumberFormat="1" applyFont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left" wrapText="1"/>
    </xf>
    <xf numFmtId="0" fontId="0" fillId="32" borderId="20" xfId="0" applyFill="1" applyBorder="1" applyAlignment="1">
      <alignment horizontal="left" wrapText="1"/>
    </xf>
    <xf numFmtId="49" fontId="0" fillId="0" borderId="21" xfId="0" applyNumberFormat="1" applyFont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76" fontId="10" fillId="0" borderId="2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176" fontId="7" fillId="33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176" fontId="10" fillId="32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0" fontId="0" fillId="32" borderId="23" xfId="0" applyFill="1" applyBorder="1" applyAlignment="1">
      <alignment horizontal="left"/>
    </xf>
    <xf numFmtId="2" fontId="8" fillId="0" borderId="2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76" fontId="10" fillId="0" borderId="25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32" borderId="11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2" fontId="7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view="pageBreakPreview" zoomScaleSheetLayoutView="100" workbookViewId="0" topLeftCell="A42">
      <selection activeCell="M54" sqref="M54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55.421875" style="0" customWidth="1"/>
    <col min="4" max="5" width="10.57421875" style="0" customWidth="1"/>
    <col min="6" max="6" width="10.8515625" style="0" customWidth="1"/>
  </cols>
  <sheetData>
    <row r="1" spans="3:6" ht="12.75">
      <c r="C1" s="73" t="s">
        <v>70</v>
      </c>
      <c r="D1" s="73"/>
      <c r="E1" s="73"/>
      <c r="F1" s="73"/>
    </row>
    <row r="2" spans="3:6" ht="12.75">
      <c r="C2" s="1"/>
      <c r="D2" s="2"/>
      <c r="E2" s="2"/>
      <c r="F2" s="3" t="s">
        <v>0</v>
      </c>
    </row>
    <row r="3" spans="3:6" ht="12.75">
      <c r="C3" s="1"/>
      <c r="D3" s="1"/>
      <c r="E3" s="1"/>
      <c r="F3" s="3" t="s">
        <v>1</v>
      </c>
    </row>
    <row r="4" spans="3:6" ht="12.75">
      <c r="C4" s="1"/>
      <c r="D4" s="1"/>
      <c r="E4" s="1"/>
      <c r="F4" s="3" t="s">
        <v>2</v>
      </c>
    </row>
    <row r="5" spans="2:6" ht="12" customHeight="1">
      <c r="B5" s="74" t="s">
        <v>3</v>
      </c>
      <c r="C5" s="74"/>
      <c r="D5" s="74"/>
      <c r="E5" s="74"/>
      <c r="F5" s="74"/>
    </row>
    <row r="6" spans="2:6" ht="12" customHeight="1">
      <c r="B6" s="4"/>
      <c r="C6" s="5" t="s">
        <v>4</v>
      </c>
      <c r="D6" s="4"/>
      <c r="E6" s="4"/>
      <c r="F6" s="4"/>
    </row>
    <row r="7" spans="2:6" ht="12.75">
      <c r="B7" s="74" t="s">
        <v>5</v>
      </c>
      <c r="C7" s="74"/>
      <c r="D7" s="74"/>
      <c r="E7" s="74"/>
      <c r="F7" s="74"/>
    </row>
    <row r="8" spans="2:6" ht="25.5">
      <c r="B8" s="6" t="s">
        <v>6</v>
      </c>
      <c r="C8" s="7" t="s">
        <v>7</v>
      </c>
      <c r="D8" s="8" t="s">
        <v>8</v>
      </c>
      <c r="E8" s="9" t="s">
        <v>9</v>
      </c>
      <c r="F8" s="9" t="s">
        <v>10</v>
      </c>
    </row>
    <row r="9" spans="2:6" ht="12.75">
      <c r="B9" s="10"/>
      <c r="C9" s="11"/>
      <c r="D9" s="12" t="s">
        <v>11</v>
      </c>
      <c r="E9" s="13" t="s">
        <v>12</v>
      </c>
      <c r="F9" s="13" t="s">
        <v>13</v>
      </c>
    </row>
    <row r="10" spans="2:8" ht="15.75">
      <c r="B10" s="14">
        <v>1</v>
      </c>
      <c r="C10" s="15" t="s">
        <v>14</v>
      </c>
      <c r="D10" s="16">
        <v>1548</v>
      </c>
      <c r="E10" s="17">
        <f>SUM(E12+E11)</f>
        <v>43</v>
      </c>
      <c r="F10" s="17">
        <f>SUM(F11+F12)</f>
        <v>3477.6</v>
      </c>
      <c r="H10" s="18"/>
    </row>
    <row r="11" spans="2:6" ht="14.25">
      <c r="B11" s="19"/>
      <c r="C11" s="20" t="s">
        <v>15</v>
      </c>
      <c r="D11" s="21">
        <v>11610</v>
      </c>
      <c r="E11" s="22">
        <v>22</v>
      </c>
      <c r="F11" s="22">
        <v>2536.6</v>
      </c>
    </row>
    <row r="12" spans="2:6" ht="25.5">
      <c r="B12" s="19"/>
      <c r="C12" s="23" t="s">
        <v>16</v>
      </c>
      <c r="D12" s="21">
        <v>11610</v>
      </c>
      <c r="E12" s="22">
        <v>21</v>
      </c>
      <c r="F12" s="22">
        <v>941</v>
      </c>
    </row>
    <row r="13" spans="2:6" ht="15.75">
      <c r="B13" s="19">
        <v>2</v>
      </c>
      <c r="C13" s="24" t="s">
        <v>17</v>
      </c>
      <c r="D13" s="16">
        <v>1548</v>
      </c>
      <c r="E13" s="25">
        <f>SUM(E14)</f>
        <v>13</v>
      </c>
      <c r="F13" s="25">
        <f>SUM(F14)</f>
        <v>1139.4</v>
      </c>
    </row>
    <row r="14" spans="2:6" ht="14.25">
      <c r="B14" s="19"/>
      <c r="C14" s="26" t="s">
        <v>18</v>
      </c>
      <c r="D14" s="21">
        <v>12932</v>
      </c>
      <c r="E14" s="22">
        <v>13</v>
      </c>
      <c r="F14" s="22">
        <v>1139.4</v>
      </c>
    </row>
    <row r="15" spans="2:6" ht="15.75">
      <c r="B15" s="19">
        <v>3</v>
      </c>
      <c r="C15" s="27" t="s">
        <v>19</v>
      </c>
      <c r="D15" s="28">
        <v>1548</v>
      </c>
      <c r="E15" s="25">
        <f>SUM(E16)</f>
        <v>8</v>
      </c>
      <c r="F15" s="25">
        <f>SUM(F16)</f>
        <v>759.4</v>
      </c>
    </row>
    <row r="16" spans="2:6" ht="25.5">
      <c r="B16" s="19"/>
      <c r="C16" s="29" t="s">
        <v>20</v>
      </c>
      <c r="D16" s="21"/>
      <c r="E16" s="22">
        <v>8</v>
      </c>
      <c r="F16" s="22">
        <v>759.4</v>
      </c>
    </row>
    <row r="17" spans="2:6" ht="15.75">
      <c r="B17" s="19">
        <v>4</v>
      </c>
      <c r="C17" s="30" t="s">
        <v>21</v>
      </c>
      <c r="D17" s="16">
        <v>1548</v>
      </c>
      <c r="E17" s="25">
        <f>SUM(E18)</f>
        <v>6</v>
      </c>
      <c r="F17" s="25">
        <f>SUM(F18)</f>
        <v>556.8</v>
      </c>
    </row>
    <row r="18" spans="2:9" ht="27.75" customHeight="1">
      <c r="B18" s="19"/>
      <c r="C18" s="29" t="s">
        <v>22</v>
      </c>
      <c r="D18" s="21">
        <v>15020</v>
      </c>
      <c r="E18" s="22">
        <v>6</v>
      </c>
      <c r="F18" s="22">
        <v>556.8</v>
      </c>
      <c r="I18" s="72"/>
    </row>
    <row r="19" spans="2:6" ht="15.75">
      <c r="B19" s="31">
        <v>5</v>
      </c>
      <c r="C19" s="32" t="s">
        <v>23</v>
      </c>
      <c r="D19" s="33">
        <v>2401</v>
      </c>
      <c r="E19" s="34">
        <f>SUM(E20+E22+E24+E25)</f>
        <v>36.35</v>
      </c>
      <c r="F19" s="35">
        <f>SUM(F21+F23+F25+F20)</f>
        <v>2878.3999999999996</v>
      </c>
    </row>
    <row r="20" spans="2:6" ht="26.25" customHeight="1">
      <c r="B20" s="19"/>
      <c r="C20" s="36" t="s">
        <v>24</v>
      </c>
      <c r="D20" s="21">
        <v>14783</v>
      </c>
      <c r="E20" s="22">
        <v>6</v>
      </c>
      <c r="F20" s="22">
        <v>652.7</v>
      </c>
    </row>
    <row r="21" spans="2:6" ht="15">
      <c r="B21" s="19"/>
      <c r="C21" s="36" t="s">
        <v>25</v>
      </c>
      <c r="D21" s="21"/>
      <c r="E21" s="37"/>
      <c r="F21" s="37">
        <f>SUM(F22)</f>
        <v>805.1</v>
      </c>
    </row>
    <row r="22" spans="2:6" ht="14.25">
      <c r="B22" s="19"/>
      <c r="C22" s="38" t="s">
        <v>26</v>
      </c>
      <c r="D22" s="21">
        <v>14785</v>
      </c>
      <c r="E22" s="39">
        <v>10.85</v>
      </c>
      <c r="F22" s="22">
        <v>805.1</v>
      </c>
    </row>
    <row r="23" spans="2:6" ht="12.75" customHeight="1">
      <c r="B23" s="19"/>
      <c r="C23" s="36" t="s">
        <v>27</v>
      </c>
      <c r="D23" s="21"/>
      <c r="E23" s="37"/>
      <c r="F23" s="37">
        <f>SUM(F24)</f>
        <v>185.2</v>
      </c>
    </row>
    <row r="24" spans="2:6" ht="14.25">
      <c r="B24" s="19"/>
      <c r="C24" s="29" t="s">
        <v>28</v>
      </c>
      <c r="D24" s="21">
        <v>14784</v>
      </c>
      <c r="E24" s="22">
        <v>2</v>
      </c>
      <c r="F24" s="22">
        <v>185.2</v>
      </c>
    </row>
    <row r="25" spans="2:6" ht="15" customHeight="1">
      <c r="B25" s="19">
        <v>6</v>
      </c>
      <c r="C25" s="24" t="s">
        <v>29</v>
      </c>
      <c r="D25" s="21"/>
      <c r="E25" s="40">
        <f>SUM(E26+E27)</f>
        <v>17.5</v>
      </c>
      <c r="F25" s="37">
        <f>SUM(F26:F27)</f>
        <v>1235.3999999999999</v>
      </c>
    </row>
    <row r="26" spans="2:6" ht="14.25">
      <c r="B26" s="19"/>
      <c r="C26" s="41" t="s">
        <v>30</v>
      </c>
      <c r="D26" s="21">
        <v>14788</v>
      </c>
      <c r="E26" s="22">
        <v>1</v>
      </c>
      <c r="F26" s="22">
        <v>100.1</v>
      </c>
    </row>
    <row r="27" spans="2:6" ht="14.25">
      <c r="B27" s="19"/>
      <c r="C27" s="42" t="s">
        <v>31</v>
      </c>
      <c r="D27" s="43" t="s">
        <v>32</v>
      </c>
      <c r="E27" s="44">
        <v>16.5</v>
      </c>
      <c r="F27" s="45">
        <v>1135.3</v>
      </c>
    </row>
    <row r="28" spans="2:6" ht="15.75">
      <c r="B28" s="31">
        <v>7</v>
      </c>
      <c r="C28" s="46" t="s">
        <v>33</v>
      </c>
      <c r="D28" s="33">
        <v>2241</v>
      </c>
      <c r="E28" s="47">
        <f>SUM(E29+E30+E31+E34+E38+E40)</f>
        <v>810.16</v>
      </c>
      <c r="F28" s="48">
        <f>SUM(F29+F30+F31+F34+F38+F40)</f>
        <v>71740</v>
      </c>
    </row>
    <row r="29" spans="2:6" ht="24.75" customHeight="1">
      <c r="B29" s="19"/>
      <c r="C29" s="42" t="s">
        <v>34</v>
      </c>
      <c r="D29" s="43" t="s">
        <v>35</v>
      </c>
      <c r="E29" s="49">
        <v>19</v>
      </c>
      <c r="F29" s="45">
        <v>1881.8</v>
      </c>
    </row>
    <row r="30" spans="2:6" ht="14.25">
      <c r="B30" s="19"/>
      <c r="C30" s="42" t="s">
        <v>36</v>
      </c>
      <c r="D30" s="50"/>
      <c r="E30" s="49">
        <v>27.09</v>
      </c>
      <c r="F30" s="45">
        <v>1287.2</v>
      </c>
    </row>
    <row r="31" spans="2:6" ht="15">
      <c r="B31" s="19"/>
      <c r="C31" s="36" t="s">
        <v>37</v>
      </c>
      <c r="D31" s="50"/>
      <c r="E31" s="51">
        <f>SUM(E32:E33)</f>
        <v>430.64</v>
      </c>
      <c r="F31" s="52">
        <f>SUM(F32:F33)</f>
        <v>36649</v>
      </c>
    </row>
    <row r="32" spans="2:6" ht="14.25">
      <c r="B32" s="19"/>
      <c r="C32" s="42" t="s">
        <v>37</v>
      </c>
      <c r="D32" s="43"/>
      <c r="E32" s="49">
        <v>415.64</v>
      </c>
      <c r="F32" s="45">
        <v>35487.6</v>
      </c>
    </row>
    <row r="33" spans="2:6" ht="14.25">
      <c r="B33" s="19"/>
      <c r="C33" s="42" t="s">
        <v>38</v>
      </c>
      <c r="D33" s="43" t="s">
        <v>35</v>
      </c>
      <c r="E33" s="49">
        <v>15</v>
      </c>
      <c r="F33" s="45">
        <v>1161.4</v>
      </c>
    </row>
    <row r="34" spans="2:6" ht="15">
      <c r="B34" s="19"/>
      <c r="C34" s="36" t="s">
        <v>39</v>
      </c>
      <c r="D34" s="21"/>
      <c r="E34" s="51">
        <f>SUM(E35:E37)</f>
        <v>275.4</v>
      </c>
      <c r="F34" s="52">
        <f>SUM(F35:F37)</f>
        <v>27661.1</v>
      </c>
    </row>
    <row r="35" spans="2:6" ht="14.25">
      <c r="B35" s="19"/>
      <c r="C35" s="42" t="s">
        <v>40</v>
      </c>
      <c r="D35" s="21"/>
      <c r="E35" s="53">
        <v>266.4</v>
      </c>
      <c r="F35" s="54">
        <v>27150</v>
      </c>
    </row>
    <row r="36" spans="2:6" ht="14.25">
      <c r="B36" s="19"/>
      <c r="C36" s="42" t="s">
        <v>41</v>
      </c>
      <c r="D36" s="43" t="s">
        <v>35</v>
      </c>
      <c r="E36" s="45">
        <v>6</v>
      </c>
      <c r="F36" s="45">
        <v>275.1</v>
      </c>
    </row>
    <row r="37" spans="2:6" ht="14.25">
      <c r="B37" s="19"/>
      <c r="C37" s="42" t="s">
        <v>42</v>
      </c>
      <c r="D37" s="43" t="s">
        <v>35</v>
      </c>
      <c r="E37" s="45">
        <v>3</v>
      </c>
      <c r="F37" s="45">
        <v>236</v>
      </c>
    </row>
    <row r="38" spans="2:6" ht="15.75">
      <c r="B38" s="19"/>
      <c r="C38" s="36" t="s">
        <v>43</v>
      </c>
      <c r="D38" s="21"/>
      <c r="E38" s="55">
        <f>SUM(E39)</f>
        <v>9.5</v>
      </c>
      <c r="F38" s="56">
        <f>SUM(F39)</f>
        <v>818.9</v>
      </c>
    </row>
    <row r="39" spans="2:6" ht="14.25">
      <c r="B39" s="19"/>
      <c r="C39" s="42" t="s">
        <v>44</v>
      </c>
      <c r="D39" s="21">
        <v>12936</v>
      </c>
      <c r="E39" s="49">
        <v>9.5</v>
      </c>
      <c r="F39" s="45">
        <v>818.9</v>
      </c>
    </row>
    <row r="40" spans="2:6" ht="15">
      <c r="B40" s="19"/>
      <c r="C40" s="36" t="s">
        <v>45</v>
      </c>
      <c r="D40" s="21"/>
      <c r="E40" s="51">
        <f>SUM(E41:E43)</f>
        <v>48.53</v>
      </c>
      <c r="F40" s="52">
        <f>SUM(F41+F42+F43+F44)</f>
        <v>3442</v>
      </c>
    </row>
    <row r="41" spans="2:6" ht="14.25">
      <c r="B41" s="19"/>
      <c r="C41" s="41" t="s">
        <v>46</v>
      </c>
      <c r="D41" s="21">
        <v>12440</v>
      </c>
      <c r="E41" s="49">
        <v>4</v>
      </c>
      <c r="F41" s="45">
        <v>179.2</v>
      </c>
    </row>
    <row r="42" spans="2:6" ht="25.5">
      <c r="B42" s="19"/>
      <c r="C42" s="42" t="s">
        <v>47</v>
      </c>
      <c r="D42" s="21">
        <v>12935</v>
      </c>
      <c r="E42" s="49">
        <v>14.14</v>
      </c>
      <c r="F42" s="45">
        <v>485.7</v>
      </c>
    </row>
    <row r="43" spans="2:6" ht="14.25">
      <c r="B43" s="19"/>
      <c r="C43" s="42" t="s">
        <v>48</v>
      </c>
      <c r="D43" s="21">
        <v>14789</v>
      </c>
      <c r="E43" s="39">
        <v>30.39</v>
      </c>
      <c r="F43" s="22">
        <v>2735.4</v>
      </c>
    </row>
    <row r="44" spans="2:6" ht="14.25">
      <c r="B44" s="19"/>
      <c r="C44" s="57" t="s">
        <v>49</v>
      </c>
      <c r="D44" s="43" t="s">
        <v>35</v>
      </c>
      <c r="E44" s="39"/>
      <c r="F44" s="22">
        <v>41.7</v>
      </c>
    </row>
    <row r="45" spans="2:6" ht="15.75">
      <c r="B45" s="31">
        <v>8</v>
      </c>
      <c r="C45" s="32" t="s">
        <v>50</v>
      </c>
      <c r="D45" s="33">
        <v>2402</v>
      </c>
      <c r="E45" s="34">
        <f>SUM(E46+E47++E50)</f>
        <v>226.5</v>
      </c>
      <c r="F45" s="34">
        <f>SUM(F46+F47++F50)</f>
        <v>11827.3</v>
      </c>
    </row>
    <row r="46" spans="2:6" ht="13.5" customHeight="1">
      <c r="B46" s="19"/>
      <c r="C46" s="38" t="s">
        <v>51</v>
      </c>
      <c r="D46" s="21">
        <v>14794</v>
      </c>
      <c r="E46" s="45">
        <v>11</v>
      </c>
      <c r="F46" s="45">
        <v>1239.4</v>
      </c>
    </row>
    <row r="47" spans="2:6" ht="15">
      <c r="B47" s="19"/>
      <c r="C47" s="36" t="s">
        <v>52</v>
      </c>
      <c r="D47" s="21"/>
      <c r="E47" s="52">
        <f>SUM(E48+E49)</f>
        <v>20</v>
      </c>
      <c r="F47" s="52">
        <f>SUM(F48+F49)</f>
        <v>1506.4</v>
      </c>
    </row>
    <row r="48" spans="2:6" ht="14.25">
      <c r="B48" s="19"/>
      <c r="C48" s="42" t="s">
        <v>53</v>
      </c>
      <c r="D48" s="21">
        <v>15273</v>
      </c>
      <c r="E48" s="45">
        <v>4</v>
      </c>
      <c r="F48" s="45">
        <v>279.1</v>
      </c>
    </row>
    <row r="49" spans="2:6" ht="14.25">
      <c r="B49" s="19"/>
      <c r="C49" s="42" t="s">
        <v>54</v>
      </c>
      <c r="D49" s="21">
        <v>14883</v>
      </c>
      <c r="E49" s="45">
        <v>16</v>
      </c>
      <c r="F49" s="45">
        <v>1227.3</v>
      </c>
    </row>
    <row r="50" spans="2:6" ht="15">
      <c r="B50" s="19"/>
      <c r="C50" s="36" t="s">
        <v>55</v>
      </c>
      <c r="D50" s="21"/>
      <c r="E50" s="58">
        <f>SUM(E51:E59)</f>
        <v>195.5</v>
      </c>
      <c r="F50" s="52">
        <f>SUM(F51:F59)</f>
        <v>9081.5</v>
      </c>
    </row>
    <row r="51" spans="2:6" ht="14.25">
      <c r="B51" s="19"/>
      <c r="C51" s="42" t="s">
        <v>56</v>
      </c>
      <c r="D51" s="21">
        <v>14795</v>
      </c>
      <c r="E51" s="49">
        <v>31</v>
      </c>
      <c r="F51" s="45">
        <v>1210</v>
      </c>
    </row>
    <row r="52" spans="2:6" ht="14.25">
      <c r="B52" s="19"/>
      <c r="C52" s="42" t="s">
        <v>57</v>
      </c>
      <c r="D52" s="21">
        <v>14796</v>
      </c>
      <c r="E52" s="45">
        <v>30</v>
      </c>
      <c r="F52" s="45">
        <v>1707</v>
      </c>
    </row>
    <row r="53" spans="2:6" ht="14.25">
      <c r="B53" s="19"/>
      <c r="C53" s="42" t="s">
        <v>58</v>
      </c>
      <c r="D53" s="21">
        <v>14797</v>
      </c>
      <c r="E53" s="49">
        <v>0.25</v>
      </c>
      <c r="F53" s="45">
        <v>14.8</v>
      </c>
    </row>
    <row r="54" spans="2:6" ht="14.25">
      <c r="B54" s="19"/>
      <c r="C54" s="41" t="s">
        <v>59</v>
      </c>
      <c r="D54" s="59">
        <v>14799</v>
      </c>
      <c r="E54" s="60">
        <v>105</v>
      </c>
      <c r="F54" s="60">
        <v>3838.5</v>
      </c>
    </row>
    <row r="55" spans="2:6" ht="14.25">
      <c r="B55" s="19"/>
      <c r="C55" s="41" t="s">
        <v>60</v>
      </c>
      <c r="D55" s="59"/>
      <c r="E55" s="60">
        <v>1</v>
      </c>
      <c r="F55" s="60"/>
    </row>
    <row r="56" spans="2:6" ht="14.25">
      <c r="B56" s="19"/>
      <c r="C56" s="41" t="s">
        <v>61</v>
      </c>
      <c r="D56" s="59"/>
      <c r="E56" s="60">
        <v>1</v>
      </c>
      <c r="F56" s="60"/>
    </row>
    <row r="57" spans="2:6" ht="14.25">
      <c r="B57" s="19"/>
      <c r="C57" s="41" t="s">
        <v>62</v>
      </c>
      <c r="D57" s="59"/>
      <c r="E57" s="60">
        <v>4</v>
      </c>
      <c r="F57" s="60">
        <v>397.1</v>
      </c>
    </row>
    <row r="58" spans="2:6" ht="14.25">
      <c r="B58" s="19"/>
      <c r="C58" s="41" t="s">
        <v>63</v>
      </c>
      <c r="D58" s="59">
        <v>15874</v>
      </c>
      <c r="E58" s="60">
        <v>4</v>
      </c>
      <c r="F58" s="60">
        <v>190.8</v>
      </c>
    </row>
    <row r="59" spans="2:6" ht="14.25">
      <c r="B59" s="19"/>
      <c r="C59" s="42" t="s">
        <v>64</v>
      </c>
      <c r="D59" s="59">
        <v>12985</v>
      </c>
      <c r="E59" s="61">
        <v>19.25</v>
      </c>
      <c r="F59" s="60">
        <v>1723.3</v>
      </c>
    </row>
    <row r="60" spans="2:6" ht="15.75">
      <c r="B60" s="62"/>
      <c r="C60" s="63" t="s">
        <v>65</v>
      </c>
      <c r="D60" s="64"/>
      <c r="E60" s="65">
        <f>SUM(E10+E13+E15+E17+E19+E28+E45)</f>
        <v>1143.01</v>
      </c>
      <c r="F60" s="66">
        <f>SUM(F10+F13+F15+F17+F19+F28+F45)</f>
        <v>92378.90000000001</v>
      </c>
    </row>
    <row r="61" spans="2:6" ht="15.75">
      <c r="B61" s="67"/>
      <c r="C61" s="68"/>
      <c r="D61" s="67"/>
      <c r="E61" s="67"/>
      <c r="F61" s="69"/>
    </row>
    <row r="62" ht="15.75">
      <c r="C62" s="70" t="s">
        <v>66</v>
      </c>
    </row>
    <row r="64" spans="3:5" ht="12.75">
      <c r="C64" s="71" t="s">
        <v>67</v>
      </c>
      <c r="D64" s="71" t="s">
        <v>68</v>
      </c>
      <c r="E64" s="71"/>
    </row>
    <row r="65" spans="3:5" ht="12.75">
      <c r="C65" s="71" t="s">
        <v>69</v>
      </c>
      <c r="D65" s="71"/>
      <c r="E65" s="71"/>
    </row>
  </sheetData>
  <sheetProtection/>
  <mergeCells count="3">
    <mergeCell ref="C1:F1"/>
    <mergeCell ref="B5:F5"/>
    <mergeCell ref="B7:F7"/>
  </mergeCells>
  <printOptions/>
  <pageMargins left="0.9448818897637796" right="0.5511811023622047" top="0.1968503937007874" bottom="0.1968503937007874" header="0.5118110236220472" footer="0.5118110236220472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2021-11-19T12:41:42Z</cp:lastPrinted>
  <dcterms:created xsi:type="dcterms:W3CDTF">1996-10-08T23:32:33Z</dcterms:created>
  <dcterms:modified xsi:type="dcterms:W3CDTF">2021-11-19T12:42:19Z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260CA53EFE494A9BB4FE0FB1E0A75E13</vt:lpwstr>
  </property>
  <property fmtid="{D5CDD505-2E9C-101B-9397-08002B2CF9AE}" pid="3" name="KSOProductBuildVer">
    <vt:lpwstr>1033-11.2.0.10382</vt:lpwstr>
  </property>
</Properties>
</file>